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D041A9235F44EBABC90805763CFD8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7975" y="4646930"/>
          <a:ext cx="1870075" cy="1943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80F7ECEE2D84493B0DAA59B951D4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8140" y="6743700"/>
          <a:ext cx="1786255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0812952334D540ADAAA2FB514CBC9D2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2410" y="17327880"/>
          <a:ext cx="1975485" cy="1172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D2315C5FEB39496DB764B538EED24B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8200" y="19189700"/>
          <a:ext cx="1153160" cy="1614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D4AF1DBB64B4182AA47400C521AEEEC" descr="bec8e722dcc59dd79c65937cd7b963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22510" y="24986615"/>
          <a:ext cx="956310" cy="1149985"/>
        </a:xfrm>
        <a:prstGeom prst="rect">
          <a:avLst/>
        </a:prstGeom>
      </xdr:spPr>
    </xdr:pic>
  </etc:cellImage>
  <etc:cellImage>
    <xdr:pic>
      <xdr:nvPicPr>
        <xdr:cNvPr id="8" name="ID_11C22652AE6947DCA463693C779BD0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41865" y="30606365"/>
          <a:ext cx="1223010" cy="1220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00731F413EC45EA8C50549C98D798D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73845" y="42409110"/>
          <a:ext cx="1677035" cy="1223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BBB9CDAFC4CA4988ACCF290DC61BDE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92640" y="44282360"/>
          <a:ext cx="1279525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C484FBBBAA5B476580D9F5B9DABF34D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119235" y="46602650"/>
          <a:ext cx="1902460" cy="1226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8F40EFC90529429E9EAF5CE2C39A311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18345" y="48511460"/>
          <a:ext cx="1358265" cy="1607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C50B0738005046D48BA5FB1606C4953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13875" y="50562510"/>
          <a:ext cx="1314450" cy="1591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4FEF46D7FCD426FB631B299DCE327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00870" y="52633880"/>
          <a:ext cx="1144905" cy="1065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CDF2F3C2F08046EEBBCD64066AD9DDF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398635" y="54102000"/>
          <a:ext cx="1256665" cy="1515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B321B53D6944B668DF08478AB93B8B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397365" y="56021605"/>
          <a:ext cx="1428115" cy="1542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8689D08825F240E797A24CCE5AF4B27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098915" y="65220215"/>
          <a:ext cx="1852930" cy="107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33C09CA6CEB431B8F9FD8B99F596B0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124190" y="2040890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C3AEDC1A3D24695AA6C8CA3194F14F3"/>
        <xdr:cNvPicPr>
          <a:picLocks noChangeAspect="1"/>
        </xdr:cNvPicPr>
      </xdr:nvPicPr>
      <xdr:blipFill>
        <a:blip r:embed="rId16"/>
        <a:srcRect t="14797"/>
        <a:stretch>
          <a:fillRect/>
        </a:stretch>
      </xdr:blipFill>
      <xdr:spPr>
        <a:xfrm>
          <a:off x="9375140" y="39069645"/>
          <a:ext cx="6502400" cy="583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<sst xmlns="http://schemas.openxmlformats.org/spreadsheetml/2006/main" count="103" uniqueCount="68">
  <si>
    <t>常规办公家具清单</t>
  </si>
  <si>
    <t>序号</t>
  </si>
  <si>
    <t>名称</t>
  </si>
  <si>
    <t>参数要求（长*宽*高）</t>
  </si>
  <si>
    <t>参考图片</t>
  </si>
  <si>
    <t>预估数量</t>
  </si>
  <si>
    <t>单位</t>
  </si>
  <si>
    <t>双人工位办公桌</t>
  </si>
  <si>
    <t>1400*1400*750（含挡板高度为1050），（白橡木色+暖白色）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5：台脚1.5mm五金钢架，采用粉末涂料，具有环保、抑菌、防锈、耐腐蚀、绝缘性高、附着力强、耐摩擦等优点。喷涂采用流水线喷涂，优质密码锁具，铝合金拉手，缓冲导轨。</t>
  </si>
  <si>
    <t>套</t>
  </si>
  <si>
    <t>1200*1200*750（含挡板高度为1050）（白橡木色+暖白色）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5：台脚1.5mm五金钢架，采用粉末涂料，具有环保、抑菌、防锈、耐腐蚀、绝缘性高、附着力强、耐摩擦等优点。喷涂采用流水线喷涂，优质密码锁具，铝合金拉手，缓冲导轨。</t>
  </si>
  <si>
    <t>领导办公桌</t>
  </si>
  <si>
    <t>2200*1800*750（白橡木色+黑布纹色）
1、基材：台面采用优质环保密度板贴三氨纸饰面，台面边沿需做斜边，同色油漆封边处理，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</si>
  <si>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办公桌</t>
  </si>
  <si>
    <t>2000*1800*750（白橡木色+黑布纹色）
1、基材：台面采用优质环保密度板贴三氨纸饰面，台面边沿需做斜边，同色油漆封边处理，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</si>
  <si>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1800*1765*750（白橡木色+黑布纹色）
1、基材：台面采用优质环保密度板贴三氨纸饰面，台面边沿需做斜边，同色油漆封边处理，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</si>
  <si>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1600*1740*750（白橡木色+黑布纹色）
1、基材：台面采用优质环保密度板贴三氨纸饰面，台面边沿需做斜边，同色油漆封边处理，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3、封边：采用1.5㎜优质封边条，甲醛释放量未检出，耐变形、耐开裂，无缝，零胶线，符合QB/T4463-2013《家具用封边条技术要求》标准。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</si>
  <si>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1400*600*750（白橡木色+黑布纹色）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5：台脚1.5mm五金钢架，采用粉末涂料，具有环保、抑菌、防锈、耐腐蚀、绝缘性高、附着力强、耐摩擦等优点。喷涂采用流水线喷涂，优质锁具，拉手，导轨。</t>
  </si>
  <si>
    <t>领导办公椅</t>
  </si>
  <si>
    <t>600*620*1105-1295                                                                                                                         ·高弹力耐磨网布
·头枕可上下调节
·黑色尼龙加玻纤背架
·黑色尼龙玻纤独立扶手
·座包采用定型绵
·带尾板蝴蝶底盘带原位锁定功能
·黑色尼龙座包底壳
·100#沉口40mm黑色烤漆气杆
·340mm尼龙五星脚
·φ55mm黑色耐磨尼龙轮</t>
  </si>
  <si>
    <t>把</t>
  </si>
  <si>
    <t>580*620*945-1045                                                                                                                              .椅背：黑色背框
.椅座：定型海绵+黑色座壳
.扶手：黑色独立固定扶手
.底盘：带尾板蝴蝶底盘带原位锁定功能
.气杆：100#沉口40mm黑色气杆
.椅脚：340mm黑色五星脚
.椅轮：55mm黑色耐磨轮</t>
  </si>
  <si>
    <t>职员办公椅</t>
  </si>
  <si>
    <t>1040*580*610毫米 
·高弹力耐磨网布
·白色尼龙加玻纤背架
·白色尼龙玻纤独立扶手
·座包采用40密度高弹力海绵
·配中班蝴蝶底盘，自动逍遥贴背带原位锁定功能
·85#沉口50mm黑色烤漆气杆
·320mm电镀五星脚
·φ50mm黑色耐磨尼龙轮</t>
  </si>
  <si>
    <t>会议椅</t>
  </si>
  <si>
    <t>450*550*845
1、靠背采用优质尼龙加玻纤工程塑料背框扪高强度弹性透气加密网布，连接件采用独家专利自开模高强度铝合金材质，可倾仰，有效缓解疲劳，且提供可靠有力支撑不易断；                                                                                  2、座板采用高密度发泡PU定型棉扪优质加密弹性绒布，足10mm厚密度定制定型夹板，提供强度支撑，久坐舒适不塌陷；
3、椅架采用国标足厚1.5mm厚毛坯定制异型管材，横梁采用加粗足厚1.5mm异型管，有超强稳固性。整架精细打磨焊接位，除锈处理喷油工艺，整椅可堆叠，灵活收纳；                                                                                      4、搭配尼龙工程塑料固定脚</t>
  </si>
  <si>
    <t>会议折叠椅</t>
  </si>
  <si>
    <t>490*580*820，带轮黑色
1、靠背采用PP加玻纤工程塑料背框扪高强度弹性透气加密网布，精抛铝合金连接件，提供倾仰功能，有效缓解疲劳；                                                                                                      2、座板采用高密度发泡PU定型棉扪优质加密弹性绒布，足12mm厚密度定制定型夹板，配PP工程塑料防尘底壳可翻转；
3、椅架采用国标足厚1.5mm厚毛坯定制异型管材，横梁采用加粗22管足厚1.5mm圆管，稳固性强。椅架用高强度铝合金连接件，提供折叠与收放功能，外观精美大气；整架精细打磨焊接位，除锈处理静电喷粉工艺，可折叠收纳                                                                                        4、扶手65mm加宽加厚，采用优质PP工程塑料，前后滑动给手臂提供足够支撑；                                         5、搭配尼龙工程塑料固定脚</t>
  </si>
  <si>
    <t>三人位沙发</t>
  </si>
  <si>
    <t xml:space="preserve">1950*850*800
1、面料：采用优质布艺，透气性好，韧性高，符合GB18401-2010《国家纺织产品基本安全技术规范》标准，
2、海绵：采用高回弹海绵，回弹率≥35%，甲醛释放量≤0.02mg/㎡h，TVOC≤0.1mg/㎡h，撕裂强度≥10N/cm，软硬适中，回弹性好，表面涂有防止老化变形的保护膜，符合GB/T10802--2006《通用软质聚醚型聚氨酯泡沫塑料》、GB17927.1-2011《软体家具床垫和沙发抗引燃特性的评定第1部分:阴燃的香烟》标准。
3、框架：采用优质实木白蜡木框架，甲醛释放量未检出，具有硬度高，承受力强，耐腐朽等性能，符合GB/T3324-2017《木家具通用技术条件》、GB18584-2001《室内装饰装修材料木家具中有害物质限量》标准。
4、五金：采用优质金属脚架，防护脚钉，（颜色可选）                                                                           </t>
  </si>
  <si>
    <t>单人位沙发</t>
  </si>
  <si>
    <t xml:space="preserve">950*850*800 
1、面料：采用优质布艺，透气性好，韧性高，符合GB18401-2010《国家纺织产品基本安全技术规范》标准，
2、海绵：采用高回弹海绵，回弹率≥35%，甲醛释放量≤0.02mg/㎡h，TVOC≤0.1mg/㎡h，撕裂强度≥10N/cm，软硬适中，回弹性好，表面涂有防止老化变形的保护膜，符合GB/T10802--2006《通用软质聚醚型聚氨酯泡沫塑料》、GB17927.1-2011《软体家具床垫和沙发抗引燃特性的评定第1部分:阴燃的香烟》标准。
3、框架：采用优质实木白蜡木框架，甲醛释放量未检出，具有硬度高，承受力强，耐腐朽等性能，符合GB/T3324-2017《木家具通用技术条件》、GB18584-2001《室内装饰装修材料木家具中有害物质限量》标准。
4、五金：采用优质金属脚架，防护脚钉，（颜色可选）    </t>
  </si>
  <si>
    <t>长茶几</t>
  </si>
  <si>
    <t>1200*600*450
1、基材：台面采用优质环保密度板贴三氨纸饰面，台面边沿需做斜边，同色油漆封边处理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5：台脚1.5mm五金钢架，采用粉末涂料，具有环保、抑菌、防锈、耐腐蚀、绝缘性高、附着力强、耐摩擦等优点。喷涂采用流水线喷涂，优质五金配件。</t>
  </si>
  <si>
    <t>个</t>
  </si>
  <si>
    <t>方茶几</t>
  </si>
  <si>
    <t>1200*600*450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5：台脚1.5mm五金钢架，采用粉末涂料，具有环保、抑菌、防锈、耐腐蚀、绝缘性高、附着力强、耐摩擦等优点。喷涂采用流水线喷涂，优质五金配件。</t>
  </si>
  <si>
    <t>木制书柜</t>
  </si>
  <si>
    <t>2400*400*2000高度（白橡木色+黑布纹色）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                    
5：1.2毫米厚度钢架，黑色喷涂，优质五金配件。</t>
  </si>
  <si>
    <t>三门文书柜</t>
  </si>
  <si>
    <t>1200*400*1800 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                    
5：优质锁具，拉手，导轨，铝合金玻璃门。</t>
  </si>
  <si>
    <t>木制书柜（双门）</t>
  </si>
  <si>
    <t>800*400*1800 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                    
5：优质锁具，拉手，导轨，铝合金玻璃门。</t>
  </si>
  <si>
    <t>双节储物文件柜</t>
  </si>
  <si>
    <t>900*400*1850，铁皮厚度0.8mm
1、基材：采用优质冷轧钢板，金属喷漆(塑)涂层理化性能硬度≥3H，冲击强度符合要求，附着力≥1级，符合GB/T3325-2017《金属家具通用技术条件》、QB/T3832-1999《轻工产品金属镀层腐蚀试验结果的评价》标准。
2、阻尼导轨：采用优质阻尼导轨，耐久性试验10万次无缺陷，符合QB/T2454-2013《家具五金抽屉导轨》标准。
3、阻尼门铰：采用优质阻尼门铰，耐久性试验10万次无缺陷，符合QB/T2189-2013《家具五金杯状暗铰链》标准。
4、钢制锁：采用优质钢制锁，150h乙酸盐雾试验（ASS）≥10级，符合QB/T1621-2015《家具锁》标准。
5、四周折弯，增强板材的抗弯性和承重性能，折弯后托板截面高度为15mm，每层承重为≥30Kg。分上下两部分为金属门板，门内有活动托板，文件柜托板高度可调，坚固耐用，性能优良，可存放大量书籍不变形。</t>
  </si>
  <si>
    <t>边柜</t>
  </si>
  <si>
    <t>800*400*800，（白橡木色+黑布纹色）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</si>
  <si>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1200*400*800（白橡木色+黑布纹色）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4、热熔胶：采用优质热熔胶，苯未检出，总挥发性有机物未检出，黏合强度大，稳定性强，符合HJ2541-2016《环境标志产品技术要求胶粘剂》标准,                                                                                                     5.优质五金配件,</t>
  </si>
  <si>
    <t>矮柜</t>
  </si>
  <si>
    <t>800*400*1200，（白橡木色+黑布纹色）
1、基材：采用优质环保刨花板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4、热熔胶：采用优质热熔胶，苯未检出，总挥发性有机物未检出，黏合强度大，稳定性强，符合HJ2541-2016《环境标志产品技术要求胶粘剂》标准。优质五金配件。</t>
  </si>
  <si>
    <t>接待桌</t>
  </si>
  <si>
    <t xml:space="preserve">桌子规格：800*750直径                                                                                                          材质：台面采用鱼肚白岩板，台面倒圆弧边，耐磨性高，钢架底座，白色喷涂，均符合国家标准要求                                                                                                                                                                                                                         </t>
  </si>
  <si>
    <t>接待椅</t>
  </si>
  <si>
    <t>椅子规格520*580*820                                                                                                           面料：布艺，透气性强，柔软而富于韧性厚度适中，具冬暧夏凉效果。
海绵：采用45#高密度海绵，软硬适中，回弹性能好，抗变形能力强，根椐人体工程学原理设 计，坐感舒适。
座背垫：采用1.5mm夹板垫压成型，坐感舒适，板材承受压力达300KG，经防腐、防虫化学处理。
脚架：铁艺脚架。</t>
  </si>
  <si>
    <t>四人位会议桌</t>
  </si>
  <si>
    <t>2000*1000*750（白橡木色+黑布纹色）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5：台脚1.5mm五金钢架，采用粉末涂料，具有环保、抑菌、防锈、耐腐蚀、绝缘性高、附着力强、耐摩擦等优点。喷涂采用流水线喷涂，优质五金配件，含过线盒。</t>
  </si>
  <si>
    <t>六人位会议桌</t>
  </si>
  <si>
    <t>2400*1200*750（白橡木色+黑布纹色）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5：台脚1.5mm五金钢架，采用粉末涂料，具有环保、抑菌、防锈、耐腐蚀、绝缘性高、附着力强、耐摩擦等优点。喷涂采用流水线喷涂，优质五金配件，含过线盒。</t>
  </si>
  <si>
    <t>八人位会议桌</t>
  </si>
  <si>
    <t>3000*1200*750（白橡木色+黑布纹色）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5：台脚1.5mm五金钢架，采用粉末涂料，具有环保、抑菌、防锈、耐腐蚀、绝缘性高、附着力强、耐摩擦等优点。喷涂采用流水线喷涂，优质五金配件，含过线盒。</t>
  </si>
  <si>
    <t>十人位会议桌</t>
  </si>
  <si>
    <t>3800*1400*750（白橡木色+黑布纹色）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5：台脚1.5mm五金钢架，采用粉末涂料，具有环保、抑菌、防锈、耐腐蚀、绝缘性高、附着力强、耐摩擦等优点。喷涂采用流水线喷涂，优质五金配件，含过线盒。</t>
  </si>
  <si>
    <t>十二人位会议桌</t>
  </si>
  <si>
    <t>4500*1500*750（白橡木色+黑布纹色）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5：台脚1.5mm五金钢架，采用粉末涂料，具有环保、抑菌、防锈、耐腐蚀、绝缘性高、附着力强、耐摩擦等优点。喷涂采用流水线喷涂，优质五金配件，含过线盒。</t>
  </si>
  <si>
    <t>十四人位会议桌</t>
  </si>
  <si>
    <t>5200*1600*750（白橡木色+黑布纹色）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5：台脚1.5mm五金钢架，采用粉末涂料，具有环保、抑菌、防锈、耐腐蚀、绝缘性高、附着力强、耐摩擦等优点。喷涂采用流水线喷涂，优质五金配件。</t>
  </si>
  <si>
    <t>十六人位会议桌</t>
  </si>
  <si>
    <t>6000*1800*750（白橡木色+黑布纹色）
1、基材：台面采用优质环保密度板贴三氨纸饰面，台面边沿需做斜边，同色油漆封边处理，甲醛释放量≤0.025mg/m³，总挥发性有机化合物（TVOC）未检出，经防潮、防虫、防腐处理，强度高，不易变形，符合GB/T4897-2015《刨花板》、GB/T35601-2017《绿色产品评价人造板和木质地板》标准。
2、饰面：采用优质三聚氰胺浸渍纸饰面，甲醛释放量≤1mg/L，具有耐磨，抗刻划，耐高温，易清洁，耐酸碱等优点，符合LY/T1831-2009《人造板饰面专用装饰纸》标准。
3、封边：采用优质封边条，甲醛释放量未检出，耐变形、耐开裂，无缝，零胶线，符合QB/T4463-2013《家具用封边条技术要求》标准。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5：台脚1.5mm五金钢架，采用粉末涂料，具有环保、抑菌、防锈、耐腐蚀、绝缘性高、附着力强、耐摩擦等优点。喷涂采用流水线喷涂，优质五金配件。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</si>
</sst>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png"/><Relationship Id="rId7" Type="http://schemas.openxmlformats.org/officeDocument/2006/relationships/image" Target="media/image14.png"/><Relationship Id="rId6" Type="http://schemas.openxmlformats.org/officeDocument/2006/relationships/image" Target="media/image13.png"/><Relationship Id="rId5" Type="http://schemas.openxmlformats.org/officeDocument/2006/relationships/image" Target="media/image12.png"/><Relationship Id="rId4" Type="http://schemas.openxmlformats.org/officeDocument/2006/relationships/image" Target="media/image11.jpeg"/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6" Type="http://schemas.openxmlformats.org/officeDocument/2006/relationships/image" Target="media/image23.png"/><Relationship Id="rId15" Type="http://schemas.openxmlformats.org/officeDocument/2006/relationships/image" Target="media/image22.png"/><Relationship Id="rId14" Type="http://schemas.openxmlformats.org/officeDocument/2006/relationships/image" Target="media/image21.png"/><Relationship Id="rId13" Type="http://schemas.openxmlformats.org/officeDocument/2006/relationships/image" Target="media/image20.png"/><Relationship Id="rId12" Type="http://schemas.openxmlformats.org/officeDocument/2006/relationships/image" Target="media/image19.png"/><Relationship Id="rId11" Type="http://schemas.openxmlformats.org/officeDocument/2006/relationships/image" Target="media/image18.png"/><Relationship Id="rId10" Type="http://schemas.openxmlformats.org/officeDocument/2006/relationships/image" Target="media/image17.png"/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149860</xdr:colOff>
      <xdr:row>14</xdr:row>
      <xdr:rowOff>488950</xdr:rowOff>
    </xdr:from>
    <xdr:to>
      <xdr:col>3</xdr:col>
      <xdr:colOff>1918970</xdr:colOff>
      <xdr:row>14</xdr:row>
      <xdr:rowOff>1064895</xdr:rowOff>
    </xdr:to>
    <xdr:pic>
      <xdr:nvPicPr>
        <xdr:cNvPr id="12" name="图片 11" descr="e16bd13efe9485044f6d57ac33b841f"/>
        <xdr:cNvPicPr>
          <a:picLocks noChangeAspect="1"/>
        </xdr:cNvPicPr>
      </xdr:nvPicPr>
      <xdr:blipFill>
        <a:blip r:embed="rId1"/>
        <a:srcRect l="2724" t="53609" r="7662" b="7394"/>
        <a:stretch>
          <a:fillRect/>
        </a:stretch>
      </xdr:blipFill>
      <xdr:spPr>
        <a:xfrm>
          <a:off x="9176385" y="22650450"/>
          <a:ext cx="1769110" cy="575945"/>
        </a:xfrm>
        <a:prstGeom prst="rect">
          <a:avLst/>
        </a:prstGeom>
      </xdr:spPr>
    </xdr:pic>
    <xdr:clientData/>
  </xdr:twoCellAnchor>
  <xdr:twoCellAnchor editAs="oneCell">
    <xdr:from>
      <xdr:col>3</xdr:col>
      <xdr:colOff>128270</xdr:colOff>
      <xdr:row>15</xdr:row>
      <xdr:rowOff>508635</xdr:rowOff>
    </xdr:from>
    <xdr:to>
      <xdr:col>3</xdr:col>
      <xdr:colOff>1917700</xdr:colOff>
      <xdr:row>15</xdr:row>
      <xdr:rowOff>1052830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rcRect l="12486" t="50678" r="10849" b="14718"/>
        <a:stretch>
          <a:fillRect/>
        </a:stretch>
      </xdr:blipFill>
      <xdr:spPr>
        <a:xfrm>
          <a:off x="9154795" y="24283035"/>
          <a:ext cx="17894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280035</xdr:colOff>
      <xdr:row>6</xdr:row>
      <xdr:rowOff>359410</xdr:rowOff>
    </xdr:from>
    <xdr:to>
      <xdr:col>3</xdr:col>
      <xdr:colOff>1833245</xdr:colOff>
      <xdr:row>6</xdr:row>
      <xdr:rowOff>1551940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06560" y="8843010"/>
          <a:ext cx="1553210" cy="119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4</xdr:row>
      <xdr:rowOff>523875</xdr:rowOff>
    </xdr:from>
    <xdr:to>
      <xdr:col>3</xdr:col>
      <xdr:colOff>1870075</xdr:colOff>
      <xdr:row>4</xdr:row>
      <xdr:rowOff>1516380</xdr:rowOff>
    </xdr:to>
    <xdr:pic>
      <xdr:nvPicPr>
        <xdr:cNvPr id="42" name="图片 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1635" y="5248275"/>
          <a:ext cx="162496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501015</xdr:colOff>
      <xdr:row>26</xdr:row>
      <xdr:rowOff>100965</xdr:rowOff>
    </xdr:from>
    <xdr:to>
      <xdr:col>3</xdr:col>
      <xdr:colOff>1296035</xdr:colOff>
      <xdr:row>26</xdr:row>
      <xdr:rowOff>959485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7540" y="42747565"/>
          <a:ext cx="795020" cy="85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189230</xdr:colOff>
      <xdr:row>7</xdr:row>
      <xdr:rowOff>267970</xdr:rowOff>
    </xdr:from>
    <xdr:to>
      <xdr:col>3</xdr:col>
      <xdr:colOff>1742440</xdr:colOff>
      <xdr:row>7</xdr:row>
      <xdr:rowOff>1460500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5755" y="10567670"/>
          <a:ext cx="1553210" cy="119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73660</xdr:colOff>
      <xdr:row>30</xdr:row>
      <xdr:rowOff>399415</xdr:rowOff>
    </xdr:from>
    <xdr:to>
      <xdr:col>3</xdr:col>
      <xdr:colOff>1965325</xdr:colOff>
      <xdr:row>30</xdr:row>
      <xdr:rowOff>1705610</xdr:rowOff>
    </xdr:to>
    <xdr:pic>
      <xdr:nvPicPr>
        <xdr:cNvPr id="13" name="ID_A0B675C07E334A099FE70B43B77C157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00185" y="50704115"/>
          <a:ext cx="1891665" cy="130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490855</xdr:colOff>
      <xdr:row>10</xdr:row>
      <xdr:rowOff>176530</xdr:rowOff>
    </xdr:from>
    <xdr:to>
      <xdr:col>3</xdr:col>
      <xdr:colOff>1624965</xdr:colOff>
      <xdr:row>10</xdr:row>
      <xdr:rowOff>1489710</xdr:rowOff>
    </xdr:to>
    <xdr:pic>
      <xdr:nvPicPr>
        <xdr:cNvPr id="4" name="ID_E4AC5F59C3184BDD84E382D839AB93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17380" y="16381730"/>
          <a:ext cx="11341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316865</xdr:colOff>
      <xdr:row>5</xdr:row>
      <xdr:rowOff>474345</xdr:rowOff>
    </xdr:from>
    <xdr:to>
      <xdr:col>3</xdr:col>
      <xdr:colOff>1870075</xdr:colOff>
      <xdr:row>5</xdr:row>
      <xdr:rowOff>1666875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43390" y="7065645"/>
          <a:ext cx="1553210" cy="1192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90" zoomScaleNormal="90" topLeftCell="A11" workbookViewId="0">
      <selection activeCell="A35" sqref="$A35:$XFD35"/>
    </sheetView>
  </sheetViews>
  <sheetFormatPr defaultColWidth="9" defaultRowHeight="13.5" outlineLevelCol="5"/>
  <cols>
    <col min="1" max="1" width="4.44166666666667" style="2" customWidth="1"/>
    <col min="2" max="2" width="10.6916666666667" style="3" customWidth="1"/>
    <col min="3" max="3" width="103.325" style="4" customWidth="1"/>
    <col min="4" max="4" width="26.6583333333333" style="5" customWidth="1"/>
    <col min="5" max="6" width="8.75" style="5" customWidth="1"/>
  </cols>
  <sheetData>
    <row r="1" ht="22" customHeight="1" spans="1:6">
      <c r="A1" s="6" t="s">
        <v>0</v>
      </c>
      <c r="B1" s="7"/>
      <c r="C1" s="7"/>
      <c r="D1" s="7"/>
      <c r="E1" s="7"/>
      <c r="F1" s="7"/>
    </row>
    <row r="2" s="1" customFormat="1" ht="30" customHeight="1" spans="1: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ht="164" customHeight="1" spans="1:6">
      <c r="A3" s="8">
        <v>1</v>
      </c>
      <c r="B3" s="10" t="s">
        <v>7</v>
      </c>
      <c r="C3" s="11" t="s">
        <v>8</v>
      </c>
      <c r="D3" s="12" t="str">
        <f>_xlfn.DISPIMG("ID_7D041A9235F44EBABC90805763CFD8A0",1)</f>
        <v>=DISPIMG("ID_7D041A9235F44EBABC90805763CFD8A0",1)</v>
      </c>
      <c r="E3" s="13">
        <v>5</v>
      </c>
      <c r="F3" s="13" t="s">
        <v>9</v>
      </c>
    </row>
    <row r="4" ht="156" customHeight="1" spans="1:6">
      <c r="A4" s="8">
        <v>2</v>
      </c>
      <c r="B4" s="10" t="s">
        <v>7</v>
      </c>
      <c r="C4" s="11" t="s">
        <v>10</v>
      </c>
      <c r="D4" s="12" t="str">
        <f>_xlfn.DISPIMG("ID_280F7ECEE2D84493B0DAA59B951D4282",1)</f>
        <v>=DISPIMG("ID_280F7ECEE2D84493B0DAA59B951D4282",1)</v>
      </c>
      <c r="E4" s="13">
        <v>5</v>
      </c>
      <c r="F4" s="13" t="s">
        <v>9</v>
      </c>
    </row>
    <row r="5" ht="147" customHeight="1" spans="1:6">
      <c r="A5" s="8">
        <v>3</v>
      </c>
      <c r="B5" s="10" t="s">
        <v>11</v>
      </c>
      <c r="C5" s="11" t="s">
        <v>12</v>
      </c>
      <c r="D5" s="14"/>
      <c r="E5" s="13">
        <v>5</v>
      </c>
      <c r="F5" s="13" t="s">
        <v>9</v>
      </c>
    </row>
    <row r="6" ht="149" customHeight="1" spans="1:6">
      <c r="A6" s="8">
        <v>4</v>
      </c>
      <c r="B6" s="10" t="s">
        <v>13</v>
      </c>
      <c r="C6" s="11" t="s">
        <v>14</v>
      </c>
      <c r="D6" s="14"/>
      <c r="E6" s="13">
        <v>5</v>
      </c>
      <c r="F6" s="13" t="s">
        <v>9</v>
      </c>
    </row>
    <row r="7" ht="143" customHeight="1" spans="1:6">
      <c r="A7" s="8">
        <v>5</v>
      </c>
      <c r="B7" s="10" t="s">
        <v>13</v>
      </c>
      <c r="C7" s="11" t="s">
        <v>15</v>
      </c>
      <c r="D7" s="14"/>
      <c r="E7" s="13">
        <v>5</v>
      </c>
      <c r="F7" s="13" t="s">
        <v>9</v>
      </c>
    </row>
    <row r="8" ht="149" customHeight="1" spans="1:6">
      <c r="A8" s="8">
        <v>6</v>
      </c>
      <c r="B8" s="10" t="s">
        <v>13</v>
      </c>
      <c r="C8" s="11" t="s">
        <v>16</v>
      </c>
      <c r="D8" s="14"/>
      <c r="E8" s="13">
        <v>20</v>
      </c>
      <c r="F8" s="13" t="s">
        <v>9</v>
      </c>
    </row>
    <row r="9" ht="157" customHeight="1" spans="1:6">
      <c r="A9" s="8">
        <v>7</v>
      </c>
      <c r="B9" s="10" t="s">
        <v>13</v>
      </c>
      <c r="C9" s="11" t="s">
        <v>17</v>
      </c>
      <c r="D9" s="12" t="str">
        <f>_xlfn.DISPIMG("ID_0812952334D540ADAAA2FB514CBC9D2C",1)</f>
        <v>=DISPIMG("ID_0812952334D540ADAAA2FB514CBC9D2C",1)</v>
      </c>
      <c r="E9" s="13">
        <v>50</v>
      </c>
      <c r="F9" s="13" t="s">
        <v>9</v>
      </c>
    </row>
    <row r="10" ht="159" customHeight="1" spans="1:6">
      <c r="A10" s="8">
        <v>8</v>
      </c>
      <c r="B10" s="10" t="s">
        <v>18</v>
      </c>
      <c r="C10" s="15" t="s">
        <v>19</v>
      </c>
      <c r="D10" s="12" t="str">
        <f>_xlfn.DISPIMG("ID_D2315C5FEB39496DB764B538EED24B59",1)</f>
        <v>=DISPIMG("ID_D2315C5FEB39496DB764B538EED24B59",1)</v>
      </c>
      <c r="E10" s="13">
        <v>5</v>
      </c>
      <c r="F10" s="13" t="s">
        <v>20</v>
      </c>
    </row>
    <row r="11" ht="122" customHeight="1" spans="1:6">
      <c r="A11" s="8">
        <v>9</v>
      </c>
      <c r="B11" s="10" t="s">
        <v>18</v>
      </c>
      <c r="C11" s="15" t="s">
        <v>21</v>
      </c>
      <c r="D11" s="12"/>
      <c r="E11" s="13">
        <v>5</v>
      </c>
      <c r="F11" s="13" t="s">
        <v>20</v>
      </c>
    </row>
    <row r="12" ht="129" customHeight="1" spans="1:6">
      <c r="A12" s="8">
        <v>10</v>
      </c>
      <c r="B12" s="10" t="s">
        <v>22</v>
      </c>
      <c r="C12" s="15" t="s">
        <v>23</v>
      </c>
      <c r="D12" s="12" t="str">
        <f>_xlfn.DISPIMG("ID_AD4AF1DBB64B4182AA47400C521AEEEC",1)</f>
        <v>=DISPIMG("ID_AD4AF1DBB64B4182AA47400C521AEEEC",1)</v>
      </c>
      <c r="E12" s="13">
        <v>50</v>
      </c>
      <c r="F12" s="13" t="s">
        <v>20</v>
      </c>
    </row>
    <row r="13" ht="109" customHeight="1" spans="1:6">
      <c r="A13" s="8">
        <v>11</v>
      </c>
      <c r="B13" s="10" t="s">
        <v>24</v>
      </c>
      <c r="C13" s="11" t="s">
        <v>25</v>
      </c>
      <c r="D13" s="12" t="str">
        <f>_xlfn.DISPIMG("ID_A33C09CA6CEB431B8F9FD8B99F596B03",1)</f>
        <v>=DISPIMG("ID_A33C09CA6CEB431B8F9FD8B99F596B03",1)</v>
      </c>
      <c r="E13" s="13">
        <v>20</v>
      </c>
      <c r="F13" s="13" t="s">
        <v>20</v>
      </c>
    </row>
    <row r="14" ht="109" customHeight="1" spans="1:6">
      <c r="A14" s="8">
        <v>12</v>
      </c>
      <c r="B14" s="10" t="s">
        <v>26</v>
      </c>
      <c r="C14" s="11" t="s">
        <v>27</v>
      </c>
      <c r="D14" s="12" t="str">
        <f>_xlfn.DISPIMG("ID_11C22652AE6947DCA463693C779BD054",1)</f>
        <v>=DISPIMG("ID_11C22652AE6947DCA463693C779BD054",1)</v>
      </c>
      <c r="E14" s="13">
        <v>5</v>
      </c>
      <c r="F14" s="13" t="s">
        <v>20</v>
      </c>
    </row>
    <row r="15" ht="127" customHeight="1" spans="1:6">
      <c r="A15" s="8">
        <v>13</v>
      </c>
      <c r="B15" s="10" t="s">
        <v>28</v>
      </c>
      <c r="C15" s="11" t="s">
        <v>29</v>
      </c>
      <c r="D15" s="14"/>
      <c r="E15" s="13">
        <v>10</v>
      </c>
      <c r="F15" s="13" t="s">
        <v>9</v>
      </c>
    </row>
    <row r="16" ht="121" customHeight="1" spans="1:6">
      <c r="A16" s="8">
        <v>14</v>
      </c>
      <c r="B16" s="10" t="s">
        <v>30</v>
      </c>
      <c r="C16" s="11" t="s">
        <v>31</v>
      </c>
      <c r="D16" s="14"/>
      <c r="E16" s="13">
        <v>10</v>
      </c>
      <c r="F16" s="13" t="s">
        <v>9</v>
      </c>
    </row>
    <row r="17" ht="169" customHeight="1" spans="1:6">
      <c r="A17" s="8">
        <v>15</v>
      </c>
      <c r="B17" s="10" t="s">
        <v>32</v>
      </c>
      <c r="C17" s="11" t="s">
        <v>33</v>
      </c>
      <c r="D17" s="12" t="str">
        <f>_xlfn.DISPIMG("ID_500731F413EC45EA8C50549C98D798DC",1)</f>
        <v>=DISPIMG("ID_500731F413EC45EA8C50549C98D798DC",1)</v>
      </c>
      <c r="E17" s="13">
        <v>5</v>
      </c>
      <c r="F17" s="13" t="s">
        <v>34</v>
      </c>
    </row>
    <row r="18" ht="172" customHeight="1" spans="1:6">
      <c r="A18" s="8">
        <v>16</v>
      </c>
      <c r="B18" s="10" t="s">
        <v>35</v>
      </c>
      <c r="C18" s="11" t="s">
        <v>36</v>
      </c>
      <c r="D18" s="12" t="str">
        <f>_xlfn.DISPIMG("ID_BBB9CDAFC4CA4988ACCF290DC61BDE3E",1)</f>
        <v>=DISPIMG("ID_BBB9CDAFC4CA4988ACCF290DC61BDE3E",1)</v>
      </c>
      <c r="E18" s="13">
        <v>5</v>
      </c>
      <c r="F18" s="13" t="s">
        <v>34</v>
      </c>
    </row>
    <row r="19" ht="145" customHeight="1" spans="1:6">
      <c r="A19" s="8">
        <v>17</v>
      </c>
      <c r="B19" s="10" t="s">
        <v>37</v>
      </c>
      <c r="C19" s="11" t="s">
        <v>38</v>
      </c>
      <c r="D19" s="12" t="str">
        <f>_xlfn.DISPIMG("ID_C484FBBBAA5B476580D9F5B9DABF34D1",1)</f>
        <v>=DISPIMG("ID_C484FBBBAA5B476580D9F5B9DABF34D1",1)</v>
      </c>
      <c r="E19" s="13">
        <v>5</v>
      </c>
      <c r="F19" s="13" t="s">
        <v>9</v>
      </c>
    </row>
    <row r="20" ht="135" customHeight="1" spans="1:6">
      <c r="A20" s="8">
        <v>18</v>
      </c>
      <c r="B20" s="10" t="s">
        <v>39</v>
      </c>
      <c r="C20" s="11" t="s">
        <v>40</v>
      </c>
      <c r="D20" s="12" t="str">
        <f>_xlfn.DISPIMG("ID_8F40EFC90529429E9EAF5CE2C39A311C",1)</f>
        <v>=DISPIMG("ID_8F40EFC90529429E9EAF5CE2C39A311C",1)</v>
      </c>
      <c r="E20" s="13">
        <v>5</v>
      </c>
      <c r="F20" s="13" t="s">
        <v>9</v>
      </c>
    </row>
    <row r="21" ht="144" customHeight="1" spans="1:6">
      <c r="A21" s="8">
        <v>19</v>
      </c>
      <c r="B21" s="10" t="s">
        <v>41</v>
      </c>
      <c r="C21" s="11" t="s">
        <v>42</v>
      </c>
      <c r="D21" s="12" t="str">
        <f>_xlfn.DISPIMG("ID_C50B0738005046D48BA5FB1606C4953C",1)</f>
        <v>=DISPIMG("ID_C50B0738005046D48BA5FB1606C4953C",1)</v>
      </c>
      <c r="E21" s="13">
        <v>5</v>
      </c>
      <c r="F21" s="13" t="s">
        <v>9</v>
      </c>
    </row>
    <row r="22" ht="121" customHeight="1" spans="1:6">
      <c r="A22" s="8">
        <v>20</v>
      </c>
      <c r="B22" s="10" t="s">
        <v>43</v>
      </c>
      <c r="C22" s="11" t="s">
        <v>44</v>
      </c>
      <c r="D22" s="12" t="str">
        <f>_xlfn.DISPIMG("ID_74FEF46D7FCD426FB631B299DCE32722",1)</f>
        <v>=DISPIMG("ID_74FEF46D7FCD426FB631B299DCE32722",1)</v>
      </c>
      <c r="E22" s="13">
        <v>10</v>
      </c>
      <c r="F22" s="13" t="s">
        <v>34</v>
      </c>
    </row>
    <row r="23" ht="129" customHeight="1" spans="1:6">
      <c r="A23" s="8">
        <v>21</v>
      </c>
      <c r="B23" s="10" t="s">
        <v>45</v>
      </c>
      <c r="C23" s="11" t="s">
        <v>46</v>
      </c>
      <c r="D23" s="12" t="str">
        <f>_xlfn.DISPIMG("ID_CDF2F3C2F08046EEBBCD64066AD9DDF7",1)</f>
        <v>=DISPIMG("ID_CDF2F3C2F08046EEBBCD64066AD9DDF7",1)</v>
      </c>
      <c r="E23" s="13">
        <v>5</v>
      </c>
      <c r="F23" s="13" t="s">
        <v>34</v>
      </c>
    </row>
    <row r="24" ht="143" customHeight="1" spans="1:6">
      <c r="A24" s="8">
        <v>22</v>
      </c>
      <c r="B24" s="10" t="s">
        <v>45</v>
      </c>
      <c r="C24" s="11" t="s">
        <v>47</v>
      </c>
      <c r="D24" s="12" t="str">
        <f>_xlfn.DISPIMG("ID_BC3AEDC1A3D24695AA6C8CA3194F14F3",1)</f>
        <v>=DISPIMG("ID_BC3AEDC1A3D24695AA6C8CA3194F14F3",1)</v>
      </c>
      <c r="E24" s="13">
        <v>5</v>
      </c>
      <c r="F24" s="13" t="s">
        <v>34</v>
      </c>
    </row>
    <row r="25" ht="132" customHeight="1" spans="1:6">
      <c r="A25" s="8">
        <v>23</v>
      </c>
      <c r="B25" s="10" t="s">
        <v>48</v>
      </c>
      <c r="C25" s="11" t="s">
        <v>49</v>
      </c>
      <c r="D25" s="12" t="str">
        <f>_xlfn.DISPIMG("ID_6B321B53D6944B668DF08478AB93B8BB",1)</f>
        <v>=DISPIMG("ID_6B321B53D6944B668DF08478AB93B8BB",1)</v>
      </c>
      <c r="E25" s="13">
        <v>5</v>
      </c>
      <c r="F25" s="13" t="s">
        <v>34</v>
      </c>
    </row>
    <row r="26" ht="75" customHeight="1" spans="1:6">
      <c r="A26" s="8">
        <v>24</v>
      </c>
      <c r="B26" s="10" t="s">
        <v>50</v>
      </c>
      <c r="C26" s="15" t="s">
        <v>51</v>
      </c>
      <c r="D26" s="12" t="str">
        <f>_xlfn.DISPIMG("ID_8689D08825F240E797A24CCE5AF4B275",1)</f>
        <v>=DISPIMG("ID_8689D08825F240E797A24CCE5AF4B275",1)</v>
      </c>
      <c r="E26" s="13">
        <v>5</v>
      </c>
      <c r="F26" s="13" t="s">
        <v>34</v>
      </c>
    </row>
    <row r="27" ht="84" customHeight="1" spans="1:6">
      <c r="A27" s="8">
        <v>25</v>
      </c>
      <c r="B27" s="10" t="s">
        <v>52</v>
      </c>
      <c r="C27" s="15" t="s">
        <v>53</v>
      </c>
      <c r="D27" s="12"/>
      <c r="E27" s="13">
        <v>5</v>
      </c>
      <c r="F27" s="13" t="s">
        <v>34</v>
      </c>
    </row>
    <row r="28" ht="167" customHeight="1" spans="1:6">
      <c r="A28" s="8">
        <v>26</v>
      </c>
      <c r="B28" s="10" t="s">
        <v>54</v>
      </c>
      <c r="C28" s="11" t="s">
        <v>55</v>
      </c>
      <c r="D28" s="14"/>
      <c r="E28" s="13">
        <v>2</v>
      </c>
      <c r="F28" s="13" t="s">
        <v>9</v>
      </c>
    </row>
    <row r="29" ht="168" customHeight="1" spans="1:6">
      <c r="A29" s="8">
        <v>27</v>
      </c>
      <c r="B29" s="10" t="s">
        <v>56</v>
      </c>
      <c r="C29" s="11" t="s">
        <v>57</v>
      </c>
      <c r="D29" s="14"/>
      <c r="E29" s="13">
        <v>2</v>
      </c>
      <c r="F29" s="13" t="s">
        <v>9</v>
      </c>
    </row>
    <row r="30" ht="184" customHeight="1" spans="1:6">
      <c r="A30" s="8">
        <v>28</v>
      </c>
      <c r="B30" s="10" t="s">
        <v>58</v>
      </c>
      <c r="C30" s="11" t="s">
        <v>59</v>
      </c>
      <c r="D30" s="14"/>
      <c r="E30" s="13">
        <v>2</v>
      </c>
      <c r="F30" s="13" t="s">
        <v>9</v>
      </c>
    </row>
    <row r="31" ht="182" customHeight="1" spans="1:6">
      <c r="A31" s="8">
        <v>29</v>
      </c>
      <c r="B31" s="10" t="s">
        <v>60</v>
      </c>
      <c r="C31" s="16" t="s">
        <v>61</v>
      </c>
      <c r="D31" s="14"/>
      <c r="E31" s="13">
        <v>2</v>
      </c>
      <c r="F31" s="13" t="s">
        <v>9</v>
      </c>
    </row>
    <row r="32" ht="172" customHeight="1" spans="1:6">
      <c r="A32" s="8">
        <v>30</v>
      </c>
      <c r="B32" s="10" t="s">
        <v>62</v>
      </c>
      <c r="C32" s="11" t="s">
        <v>63</v>
      </c>
      <c r="D32" s="14"/>
      <c r="E32" s="13">
        <v>2</v>
      </c>
      <c r="F32" s="13" t="s">
        <v>9</v>
      </c>
    </row>
    <row r="33" ht="171" customHeight="1" spans="1:6">
      <c r="A33" s="8">
        <v>31</v>
      </c>
      <c r="B33" s="10" t="s">
        <v>64</v>
      </c>
      <c r="C33" s="11" t="s">
        <v>65</v>
      </c>
      <c r="D33" s="14"/>
      <c r="E33" s="13">
        <v>2</v>
      </c>
      <c r="F33" s="13" t="s">
        <v>9</v>
      </c>
    </row>
    <row r="34" ht="169" customHeight="1" spans="1:6">
      <c r="A34" s="8">
        <v>32</v>
      </c>
      <c r="B34" s="10" t="s">
        <v>66</v>
      </c>
      <c r="C34" s="11" t="s">
        <v>67</v>
      </c>
      <c r="D34" s="14"/>
      <c r="E34" s="13">
        <v>2</v>
      </c>
      <c r="F34" s="13" t="s">
        <v>9</v>
      </c>
    </row>
  </sheetData>
  <mergeCells count="2">
    <mergeCell ref="A1:F1"/>
    <mergeCell ref="D28:D34"/>
  </mergeCells>
  <printOptions horizontalCentered="1"/>
  <pageMargins left="0.196527777777778" right="0.196527777777778" top="0.393055555555556" bottom="0.1965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王溪繁</dc:creator>
  <cp:lastModifiedBy>^_^小溪～</cp:lastModifiedBy>
  <dcterms:created xsi:type="dcterms:W3CDTF">2022-09-28T08:47:00Z</dcterms:created>
  <dcterms:modified xsi:type="dcterms:W3CDTF">2026-04-21T01:24:33Z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2700A14E0F1D41669C191C52AB774CE8_13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